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5600" windowHeight="11655" tabRatio="837" activeTab="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Arkusz1" sheetId="6" state="hidden" r:id="rId6"/>
    <sheet name="Arkusz2" sheetId="7" state="hidden" r:id="rId7"/>
    <sheet name="Arkusz3" sheetId="8" state="hidden" r:id="rId8"/>
    <sheet name="zadanie 6" sheetId="9" r:id="rId9"/>
  </sheets>
  <definedNames>
    <definedName name="_xlnm.Print_Area" localSheetId="4">'zadanie 5'!$A$1:$K$12</definedName>
  </definedNames>
  <calcPr fullCalcOnLoad="1"/>
</workbook>
</file>

<file path=xl/sharedStrings.xml><?xml version="1.0" encoding="utf-8"?>
<sst xmlns="http://schemas.openxmlformats.org/spreadsheetml/2006/main" count="137" uniqueCount="54">
  <si>
    <t>Lp.</t>
  </si>
  <si>
    <t>VAT %</t>
  </si>
  <si>
    <t>Opis przedmiotu zamówienia</t>
  </si>
  <si>
    <t xml:space="preserve">FORMULARZ ASORTYMENTOWO - CENOWY </t>
  </si>
  <si>
    <t>Wielkość opak.</t>
  </si>
  <si>
    <t>250 ml</t>
  </si>
  <si>
    <t>Gotowy preparat do użycia w pianie do zwilżania i wstępnej dezynfekcji zanieczyszczonych narzędzi chirurgicznych i innych wyrobów medycznych zawierających w swoim składzie kompleks trzech enzymów (protaza, lipaza, amylaza) oraz polihexanid, posiadający neutralne ph i substancje antykorozyjne. Wymagany status wyrobu medycznego klasy IIb.</t>
  </si>
  <si>
    <t>750 ml</t>
  </si>
  <si>
    <t>150 ml</t>
  </si>
  <si>
    <t>Preparat do dezynfekcji ran i błon śluzowych. Bezbarwny, Gotowy do użycia. Bez jodu i chlorheksydyny. Na bazie dichlorowodorku octenidyny i fenoksyetanolu. Z możliwością zastosowania przy cewnikowaniach. Nie wpływający negatywnie na gojenie się ran. Spektrum działania: B, MRSA, F, V (HIV, HBV, HSV), pierwotniaki. Produkt leczniczy.</t>
  </si>
  <si>
    <t>Antybakteryjny płyn do dezynfekcji jamy ustnej. Bezbarwny, gotowy do użycia. Bez alkoholu, chlorheksydyny i poliheksanidyny. Na bazie dichlorowodorku octenidyny. Nie przebarwiający szkliwa.  Kosmetyk.</t>
  </si>
  <si>
    <t>Preparat w żelu do nawilżania i oczyszczania skolonizowanych i zakażonych ran z pozostałości tkanek martwych, biofilmu oraz resztek po opatrunkach. Gotowy do użycia. Zawierający octenidynę. Bez poliheksanidyny, alkoholu, środków konserwujących. Bezbarwny, bezwonny. Możliwość użycia u alergików. Wyrób medyczny.</t>
  </si>
  <si>
    <t>Preparat w płynie do oczyszczania, dekontaminacji i nawilżania ran. Zawierający dichlorowodorek octenidyny. Bez poliheksanidyny, alkoholu, środków konserwujących. Bezbarwny, usuwający skutecznie biofilm bakteryjny. Wyrób medyczny.</t>
  </si>
  <si>
    <t>350 ml</t>
  </si>
  <si>
    <t>Preparat do dezynfekcji skóry pacjenta przed zakładaniem cewników centralnych i obwodowych. Bezbarwny, gotowy do użycia. Zawierający min. 2 alkohole. Z dodatkiem dichlorowodorku octenidyny. Bez chlorheksydyny, poliheksanidyny i jodu. Spektrum działania: B, F, V w czasie do 1 minuty. Produkt leczniczy.</t>
  </si>
  <si>
    <t>Preparat antybakteryjny w formie rękawic do mycia pacjentów bez użycia wody, bez konieczności spłukiwania. Z zawartością dichlorowodorku octenidyny. Bez zapachu. Nie zawierający mydła, triclosanu, poliheksanidyny, alkoholu i chlorheksydyny. Opakowanie zawierające 10 szt. rękawic. Kosmetyk</t>
  </si>
  <si>
    <t>10 szt. rękawic</t>
  </si>
  <si>
    <t>2 L</t>
  </si>
  <si>
    <t>Alkoholowy preparat do szybkiej dezynfekcji miejsc trudnodostępnych gotowy do użycia, w sprayu, zawierający związki amfoteryczne. Bez zawartości aldehydu glutarowego, QAV i etanolu. Wymagane spektrum działania to: B, F, Tbc, V (HIV, HBV, HCV, Rota, Adeno - do 1 minuty). Wyrób medyczny ze znakiem CE.</t>
  </si>
  <si>
    <t>1l z atomizerem</t>
  </si>
  <si>
    <t xml:space="preserve">Cena jedn.  netto </t>
  </si>
  <si>
    <t xml:space="preserve">Cena jedn.  brutto </t>
  </si>
  <si>
    <t>Nazwa handlowa na fakturze/
producent</t>
  </si>
  <si>
    <t>Razem</t>
  </si>
  <si>
    <t>250 ml z atomizerem</t>
  </si>
  <si>
    <t xml:space="preserve">Wartość brutto </t>
  </si>
  <si>
    <t>FORMULARZ ASORTYMENOWO - CENOWY</t>
  </si>
  <si>
    <t>Dostawa środków dezynfekcyjnych</t>
  </si>
  <si>
    <t>500 ml</t>
  </si>
  <si>
    <t>Nawilżająca emulsja do pielęgnacji rąk zawierająca wosk pszczeli. Dostosowana do dozowników Dermados.</t>
  </si>
  <si>
    <t>6.</t>
  </si>
  <si>
    <t>Natłuszczająca emulsja zawierająca witaminę E. Opakowanie dostosowane do dozowników Dermados.</t>
  </si>
  <si>
    <t xml:space="preserve">Wartość netto 
</t>
  </si>
  <si>
    <t xml:space="preserve">Wartość netto </t>
  </si>
  <si>
    <t>750 ml  z atomizerem</t>
  </si>
  <si>
    <t>Preparat alkoholowy do higienicznej i chirurgicznej dezynfekcji rąk. Preparat bez postaci żelu, zawierający alkohol etylowy minimum 87%, witaminę E, glicerynę i pantenol. Preparat chroniący skórę przed wolnymi rodnikami, odżywiający, nawilżający i regenerujący skórę. Higieniczna dezynfekcja rąk do 20 sekund. Chirurgiczna dezynfekcja rąk do 90 sekund. Spektrum działania: bakteriobójcze, drożdżobójcze, tuberkulobójcze, mykobójcze, skuteczne przeciw wirusom HIV, HBV, HCV, Noro, Rota - w czasie do 20 sekund, skuteczne przeciw wirusom Adeno i Polio w czasie 2 minut. Produkt biobójczy. Opakowanie 500 ml z dozownikiem(pompką). Produkt kompatybilny (od jednego producenta) z poz. 3,4</t>
  </si>
  <si>
    <t>Alkoholowy preparat do higienicznej i chirurgicznej dezynfekcji rąk w postaci żelu na bazie etanolu minimum 80%, z dodatkiem pantenolu i aloesu. Spektrum działania: B, F, Tbc, V (w tym wirusy Noro, Rota)- do 30 sekund oraz wirusy Polio, Adeno do 2 minut. Przedłużony czas działania do 3 godzin. Dezynfekcja chirurgiczna max 3 minuty. Dostosowany do dozowników Dermados. Produkt kompatybilny (od jednego producenta) z poz. 1, 2, 4</t>
  </si>
  <si>
    <t>Preparat do higienicznego i chirurgicznego mycia rąk, zawierający naturalne składniki, bez kwasów - kokosowego, mlekowego i undecylowego. Bez mydła, alkoholi. Przebadany dermatologicznie, o ph 5,0-5,5. Bez działania bójczego. Dostosowany do dozowników Dermados. Produkt kompatybilny (od jednego producenta) z poz. 1, 2, 3.</t>
  </si>
  <si>
    <t>Preparat do mycia ciała i włosów pacjentów skolonizowanych MRSA przed zabiegami operacyjnymi. Gotowy do użycia. Zawierający octenidynę. Bez triclosanu, alkoholu, poliheksanidyny i chlorheksydyny. Posiadający potwierdzoną skuteczność także na E. hirrae, P. aeruginosa, E. coli w czasie do 1 minuty, pH ok. 5,0. Kosmetyk</t>
  </si>
  <si>
    <t>20 ml</t>
  </si>
  <si>
    <r>
      <t xml:space="preserve">Preparat alkoholowy do higienicznej i chirurgicznej dezynfekcji rąk. Preparat bez postaci żelu, zawierający alkohol etylowy minimum 87%, witaminę E, glicerynę i pantenol. Preparat chroniący skórę przed wolnymi rodnikami, odżywiający, nawilżający i regenerujący skórę. Higieniczna dezynfekcja rąk do 20 sekund. Chirurgiczna dezynfekcja rąk do 90 sekund. Spektrum działania: bakteriobójcze, drożdżobójcze, tuberkulobójcze, mykobójcze, skuteczne przeciw wirusom HIV, HBV, HCV, Noro, Rota - w czasie do 20 sekund, skuteczne przeciw wirusom Adeno i Polio w czasie 2 minut. Produkt biobójczy. Opakowanie 500 ml pasujące do dozowników Dermados, które posiada Zamawiający. Produkt kompatybilny (od jednego producenta) z poz. 2, 3, 4.                                                           Ponadto Zamawiający wymaga dostarczenia powyższych dozowników w ilości zabezpieczającej wszystkie jednostki organizacyjne (około 50 sztuk). Cena wliczona w cenę preparatu.  </t>
    </r>
    <r>
      <rPr>
        <sz val="10"/>
        <color indexed="10"/>
        <rFont val="Cambria"/>
        <family val="1"/>
      </rPr>
      <t xml:space="preserve"> </t>
    </r>
  </si>
  <si>
    <t xml:space="preserve">Uwaga: Do oferty należy załączyć formularz w edytowalnej formie elektronicznej.                                   </t>
  </si>
  <si>
    <t>Ilość 
opak.</t>
  </si>
  <si>
    <t xml:space="preserve">Zadanie nr 1 - Preparaty do mycia i dezynfekcji narzędzi chirurgicznych </t>
  </si>
  <si>
    <t xml:space="preserve">Zadanie nr 2 - Preparaty do dezynfekcji ran, skóry i błon śluzowych  </t>
  </si>
  <si>
    <t xml:space="preserve">Uwaga: Do oferty należy załączyć formularz w edytowalnej formie elektronicznej.                                     </t>
  </si>
  <si>
    <t>Zadanie nr 3 - Preparaty do mycia i dezynfekcji powierzchni</t>
  </si>
  <si>
    <t>Preparat w postaci szybkodziałającej gotowej pianki do dezynfekcji i mycia powierzchni oraz sprzętu medycznego, wrażliwych na działanie alkoholi, np. głowic USG, plexi. Preparat na bazie H2O2 (&lt;2%), bez zawartości alkoholu, chloru, aktywnego tlenu. Spektrum działania: zgodnie z EN 16615 B-15 sekund, Tbc - 15 minut, F-5 minut, V zgodnie z RKI V 9HBV, HCV, HIV, Adeno, Polymona SV 40) - 30 s. Możliwość rozszezrzenia spektrum o wirusy Polio i Noro, zgodnie z EN 14476. Opakowanie a 750 ml. Produkt biobójczy i wyrób medyczny.</t>
  </si>
  <si>
    <t>Nr katalogowy</t>
  </si>
  <si>
    <t xml:space="preserve">Zadanie nr 4 - Preparaty do mycia i dezynfekcji narzędzi chirurgicznych </t>
  </si>
  <si>
    <t>Preparat do czyszczenia i dezynfekcji narzędzi chirurgicznych, sprzętu anestezjologicznego, kieliszków, termometrów. Płynny, w koncentracie. Nie wymagający stosowania aktywatora. Nadający się do myjek ultradźwiękowych. Zawierający substancje aktywne z 3 różnych grup chemicznych: diaminoguanidyny, chlorek benzalkoniowy, fenoksyetanol (lub fenoksypropanol). Bez aldehydów, kwasu octowego, fenolu i związków tlenowych. Stężenie roztworu roboczego 2%. Spektrum działania: B, Tbc (M. terrae+M.avium), F (Candida albicans, Aspergillus niger), V (Rota, Vaccinia, BVDV) w czasie do 30 minut. Wyrób medyczny kl. II b.</t>
  </si>
  <si>
    <t xml:space="preserve">Zadanie nr 5 - Preparaty do mycia i dezynfekcji powierzchni oraz sprzętów </t>
  </si>
  <si>
    <t xml:space="preserve">Zadanie nr 6 - Preparaty do higienicznego i chirurgicznego mycia i dezynfekcji rąk  </t>
  </si>
  <si>
    <t>Załącznik nr 2 do SIWZ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</si>
</sst>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[$-415]General"/>
    <numFmt numFmtId="167" formatCode="&quot; &quot;#,##0.00&quot;      &quot;;&quot;-&quot;#,##0.00&quot;      &quot;;&quot; -&quot;#&quot;      &quot;;@&quot; &quot;"/>
    <numFmt numFmtId="168" formatCode="#,##0.00\ [$zł-415];[Red]\-#,##0.00\ [$zł-415]"/>
    <numFmt numFmtId="169" formatCode="_-* #,##0.00&quot; zł&quot;_-;\-* #,##0.00&quot; zł&quot;_-;_-* \-??&quot; zł&quot;_-;_-@_-"/>
    <numFmt numFmtId="170" formatCode="_-* #,##0.00\ [$zł-415]_-;\-* #,##0.00\ [$zł-415]_-;_-* &quot;-&quot;??\ [$zł-415]_-;_-@_-"/>
    <numFmt numFmtId="171" formatCode="[$-415]d\ mmmm\ yyyy"/>
    <numFmt numFmtId="172" formatCode="#,##0.00\ _z_ł"/>
    <numFmt numFmtId="173" formatCode="_-* #,##0.00\ [$zł-415]_-;\-* #,##0.00\ [$zł-415]_-;_-* \-??\ [$zł-415]_-;_-@_-"/>
    <numFmt numFmtId="174" formatCode="#,##0.00_ ;[Red]\-#,##0.00\ "/>
    <numFmt numFmtId="175" formatCode="#,##0.00_ ;\-#,##0.00\ 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Czcionka tekstu podstawowego"/>
      <family val="0"/>
    </font>
    <font>
      <sz val="8"/>
      <name val="Calibri"/>
      <family val="2"/>
    </font>
    <font>
      <b/>
      <sz val="12"/>
      <name val="Times New Roman"/>
      <family val="1"/>
    </font>
    <font>
      <b/>
      <sz val="10"/>
      <name val="Tahoma"/>
      <family val="2"/>
    </font>
    <font>
      <sz val="10"/>
      <color indexed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b/>
      <i/>
      <u val="single"/>
      <sz val="11"/>
      <color indexed="8"/>
      <name val="Czcionka tekstu podstawowego"/>
      <family val="0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 CE"/>
      <family val="0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b/>
      <i/>
      <u val="single"/>
      <sz val="11"/>
      <color rgb="FF000000"/>
      <name val="Czcionka tekstu podstawowego"/>
      <family val="0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Times New Roman"/>
      <family val="1"/>
    </font>
    <font>
      <sz val="11"/>
      <color theme="1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" fillId="0" borderId="0" applyNumberFormat="0" applyFont="0" applyBorder="0" applyProtection="0">
      <alignment/>
    </xf>
    <xf numFmtId="0" fontId="5" fillId="0" borderId="0">
      <alignment/>
      <protection/>
    </xf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5" fillId="0" borderId="8" applyNumberFormat="0" applyFill="0" applyAlignment="0" applyProtection="0"/>
    <xf numFmtId="168" fontId="5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33" fillId="0" borderId="0" xfId="0" applyFont="1" applyBorder="1" applyAlignment="1">
      <alignment horizontal="center" vertical="center"/>
    </xf>
    <xf numFmtId="0" fontId="34" fillId="32" borderId="10" xfId="63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left" vertical="center" wrapText="1"/>
    </xf>
    <xf numFmtId="0" fontId="34" fillId="0" borderId="12" xfId="0" applyNumberFormat="1" applyFont="1" applyFill="1" applyBorder="1" applyAlignment="1">
      <alignment horizontal="right" vertical="center" wrapText="1"/>
    </xf>
    <xf numFmtId="174" fontId="35" fillId="0" borderId="12" xfId="0" applyNumberFormat="1" applyFont="1" applyFill="1" applyBorder="1" applyAlignment="1">
      <alignment horizontal="right" vertical="center" wrapText="1"/>
    </xf>
    <xf numFmtId="9" fontId="63" fillId="34" borderId="10" xfId="0" applyNumberFormat="1" applyFont="1" applyFill="1" applyBorder="1" applyAlignment="1">
      <alignment horizontal="center" vertical="center"/>
    </xf>
    <xf numFmtId="4" fontId="63" fillId="34" borderId="10" xfId="0" applyNumberFormat="1" applyFont="1" applyFill="1" applyBorder="1" applyAlignment="1">
      <alignment horizontal="right" vertical="center"/>
    </xf>
    <xf numFmtId="0" fontId="63" fillId="34" borderId="13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174" fontId="64" fillId="0" borderId="10" xfId="0" applyNumberFormat="1" applyFont="1" applyBorder="1" applyAlignment="1">
      <alignment horizontal="right" vertical="center"/>
    </xf>
    <xf numFmtId="4" fontId="64" fillId="0" borderId="10" xfId="0" applyNumberFormat="1" applyFont="1" applyBorder="1" applyAlignment="1">
      <alignment/>
    </xf>
    <xf numFmtId="0" fontId="63" fillId="35" borderId="10" xfId="0" applyFont="1" applyFill="1" applyBorder="1" applyAlignment="1">
      <alignment/>
    </xf>
    <xf numFmtId="0" fontId="35" fillId="36" borderId="14" xfId="0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168" fontId="35" fillId="36" borderId="14" xfId="0" applyNumberFormat="1" applyFont="1" applyFill="1" applyBorder="1" applyAlignment="1">
      <alignment horizontal="center" vertical="center" wrapText="1"/>
    </xf>
    <xf numFmtId="168" fontId="35" fillId="36" borderId="15" xfId="0" applyNumberFormat="1" applyFont="1" applyFill="1" applyBorder="1" applyAlignment="1">
      <alignment horizontal="center" vertical="center" wrapText="1"/>
    </xf>
    <xf numFmtId="168" fontId="35" fillId="36" borderId="16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" fontId="35" fillId="0" borderId="14" xfId="0" applyNumberFormat="1" applyFont="1" applyBorder="1" applyAlignment="1">
      <alignment horizontal="right" vertical="center" wrapText="1"/>
    </xf>
    <xf numFmtId="174" fontId="35" fillId="0" borderId="14" xfId="0" applyNumberFormat="1" applyFont="1" applyBorder="1" applyAlignment="1">
      <alignment horizontal="right" vertical="center" wrapText="1"/>
    </xf>
    <xf numFmtId="4" fontId="35" fillId="36" borderId="14" xfId="0" applyNumberFormat="1" applyFont="1" applyFill="1" applyBorder="1" applyAlignment="1">
      <alignment horizontal="right" vertical="center" wrapText="1"/>
    </xf>
    <xf numFmtId="175" fontId="64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 wrapText="1"/>
    </xf>
    <xf numFmtId="8" fontId="35" fillId="0" borderId="11" xfId="0" applyNumberFormat="1" applyFont="1" applyBorder="1" applyAlignment="1">
      <alignment/>
    </xf>
    <xf numFmtId="8" fontId="35" fillId="0" borderId="10" xfId="0" applyNumberFormat="1" applyFont="1" applyBorder="1" applyAlignment="1">
      <alignment/>
    </xf>
    <xf numFmtId="0" fontId="34" fillId="0" borderId="10" xfId="0" applyFont="1" applyBorder="1" applyAlignment="1">
      <alignment horizontal="right" vertical="center" wrapText="1"/>
    </xf>
    <xf numFmtId="4" fontId="65" fillId="0" borderId="10" xfId="0" applyNumberFormat="1" applyFont="1" applyBorder="1" applyAlignment="1">
      <alignment horizontal="right" vertical="center"/>
    </xf>
    <xf numFmtId="4" fontId="35" fillId="0" borderId="10" xfId="42" applyNumberFormat="1" applyFont="1" applyBorder="1" applyAlignment="1">
      <alignment horizontal="right" vertical="center" wrapText="1"/>
    </xf>
    <xf numFmtId="9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4" fontId="35" fillId="0" borderId="17" xfId="0" applyNumberFormat="1" applyFont="1" applyBorder="1" applyAlignment="1">
      <alignment vertical="center"/>
    </xf>
    <xf numFmtId="0" fontId="6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64" fillId="0" borderId="10" xfId="0" applyNumberFormat="1" applyFont="1" applyBorder="1" applyAlignment="1">
      <alignment horizontal="right" vertical="center"/>
    </xf>
    <xf numFmtId="4" fontId="65" fillId="0" borderId="0" xfId="0" applyNumberFormat="1" applyFont="1" applyAlignment="1">
      <alignment horizontal="right" vertical="center"/>
    </xf>
    <xf numFmtId="9" fontId="35" fillId="36" borderId="14" xfId="0" applyNumberFormat="1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right" vertical="center" wrapText="1"/>
    </xf>
    <xf numFmtId="0" fontId="65" fillId="0" borderId="18" xfId="0" applyFont="1" applyBorder="1" applyAlignment="1">
      <alignment horizontal="right" vertical="center"/>
    </xf>
    <xf numFmtId="174" fontId="35" fillId="0" borderId="14" xfId="0" applyNumberFormat="1" applyFont="1" applyFill="1" applyBorder="1" applyAlignment="1">
      <alignment horizontal="right" vertical="center"/>
    </xf>
    <xf numFmtId="9" fontId="35" fillId="0" borderId="14" xfId="0" applyNumberFormat="1" applyFont="1" applyFill="1" applyBorder="1" applyAlignment="1">
      <alignment horizontal="center" vertical="center" wrapText="1"/>
    </xf>
    <xf numFmtId="4" fontId="35" fillId="0" borderId="14" xfId="0" applyNumberFormat="1" applyFont="1" applyFill="1" applyBorder="1" applyAlignment="1">
      <alignment horizontal="right" vertical="center" wrapText="1"/>
    </xf>
    <xf numFmtId="175" fontId="35" fillId="0" borderId="14" xfId="0" applyNumberFormat="1" applyFont="1" applyFill="1" applyBorder="1" applyAlignment="1">
      <alignment horizontal="right" vertical="center" wrapText="1"/>
    </xf>
    <xf numFmtId="168" fontId="35" fillId="0" borderId="14" xfId="0" applyNumberFormat="1" applyFont="1" applyFill="1" applyBorder="1" applyAlignment="1">
      <alignment horizontal="center" vertical="center" wrapText="1"/>
    </xf>
    <xf numFmtId="168" fontId="35" fillId="0" borderId="16" xfId="0" applyNumberFormat="1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center" vertical="center" wrapText="1"/>
    </xf>
    <xf numFmtId="174" fontId="64" fillId="0" borderId="10" xfId="0" applyNumberFormat="1" applyFont="1" applyBorder="1" applyAlignment="1">
      <alignment/>
    </xf>
    <xf numFmtId="175" fontId="64" fillId="0" borderId="10" xfId="0" applyNumberFormat="1" applyFont="1" applyBorder="1" applyAlignment="1">
      <alignment/>
    </xf>
    <xf numFmtId="0" fontId="62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35" fillId="0" borderId="19" xfId="0" applyFont="1" applyBorder="1" applyAlignment="1">
      <alignment horizontal="center" vertical="center" wrapText="1"/>
    </xf>
    <xf numFmtId="9" fontId="65" fillId="0" borderId="10" xfId="0" applyNumberFormat="1" applyFont="1" applyBorder="1" applyAlignment="1">
      <alignment horizontal="center" vertical="center"/>
    </xf>
    <xf numFmtId="2" fontId="65" fillId="0" borderId="10" xfId="0" applyNumberFormat="1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right" vertical="center" wrapText="1"/>
    </xf>
    <xf numFmtId="0" fontId="35" fillId="0" borderId="19" xfId="0" applyFont="1" applyBorder="1" applyAlignment="1">
      <alignment horizontal="right" vertical="center" wrapText="1"/>
    </xf>
    <xf numFmtId="4" fontId="35" fillId="0" borderId="19" xfId="0" applyNumberFormat="1" applyFont="1" applyBorder="1" applyAlignment="1">
      <alignment horizontal="right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lef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174" fontId="35" fillId="0" borderId="10" xfId="0" applyNumberFormat="1" applyFont="1" applyFill="1" applyBorder="1" applyAlignment="1">
      <alignment horizontal="right" vertical="center" wrapText="1"/>
    </xf>
    <xf numFmtId="9" fontId="35" fillId="0" borderId="10" xfId="0" applyNumberFormat="1" applyFont="1" applyFill="1" applyBorder="1" applyAlignment="1">
      <alignment horizontal="center" vertical="center" wrapText="1"/>
    </xf>
    <xf numFmtId="168" fontId="35" fillId="0" borderId="10" xfId="0" applyNumberFormat="1" applyFont="1" applyFill="1" applyBorder="1" applyAlignment="1">
      <alignment horizontal="center" vertical="center" wrapText="1"/>
    </xf>
    <xf numFmtId="174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4" fillId="0" borderId="14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21" xfId="0" applyFont="1" applyBorder="1" applyAlignment="1">
      <alignment horizontal="left" vertical="center" wrapText="1"/>
    </xf>
    <xf numFmtId="0" fontId="63" fillId="35" borderId="10" xfId="0" applyFont="1" applyFill="1" applyBorder="1" applyAlignment="1">
      <alignment horizontal="center" vertical="center"/>
    </xf>
    <xf numFmtId="0" fontId="64" fillId="0" borderId="13" xfId="0" applyFont="1" applyBorder="1" applyAlignment="1">
      <alignment horizontal="right" vertical="center"/>
    </xf>
    <xf numFmtId="0" fontId="64" fillId="0" borderId="22" xfId="0" applyFont="1" applyBorder="1" applyAlignment="1">
      <alignment horizontal="right" vertical="center"/>
    </xf>
    <xf numFmtId="0" fontId="64" fillId="0" borderId="17" xfId="0" applyFont="1" applyBorder="1" applyAlignment="1">
      <alignment horizontal="right" vertical="center"/>
    </xf>
    <xf numFmtId="1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64" fillId="0" borderId="23" xfId="0" applyFont="1" applyBorder="1" applyAlignment="1">
      <alignment horizontal="right" vertical="center"/>
    </xf>
    <xf numFmtId="0" fontId="64" fillId="0" borderId="24" xfId="0" applyFont="1" applyBorder="1" applyAlignment="1">
      <alignment horizontal="right" vertical="center"/>
    </xf>
    <xf numFmtId="0" fontId="64" fillId="0" borderId="25" xfId="0" applyFont="1" applyBorder="1" applyAlignment="1">
      <alignment horizontal="right" vertical="center"/>
    </xf>
    <xf numFmtId="0" fontId="66" fillId="0" borderId="0" xfId="0" applyFont="1" applyAlignment="1">
      <alignment horizontal="left" vertical="center"/>
    </xf>
    <xf numFmtId="0" fontId="38" fillId="0" borderId="21" xfId="0" applyFont="1" applyBorder="1" applyAlignment="1">
      <alignment horizontal="left" wrapText="1"/>
    </xf>
    <xf numFmtId="0" fontId="64" fillId="0" borderId="20" xfId="0" applyFont="1" applyBorder="1" applyAlignment="1">
      <alignment horizontal="right" vertical="center"/>
    </xf>
    <xf numFmtId="0" fontId="64" fillId="0" borderId="21" xfId="0" applyFont="1" applyBorder="1" applyAlignment="1">
      <alignment horizontal="right" vertical="center"/>
    </xf>
    <xf numFmtId="0" fontId="64" fillId="0" borderId="26" xfId="0" applyFont="1" applyBorder="1" applyAlignment="1">
      <alignment horizontal="right" vertical="center"/>
    </xf>
    <xf numFmtId="0" fontId="3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2" fillId="0" borderId="0" xfId="0" applyFont="1" applyAlignment="1">
      <alignment horizontal="lef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Comma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ableStyleLight1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J1" sqref="J1:K1"/>
    </sheetView>
  </sheetViews>
  <sheetFormatPr defaultColWidth="9.140625" defaultRowHeight="15"/>
  <cols>
    <col min="1" max="1" width="3.57421875" style="0" bestFit="1" customWidth="1"/>
    <col min="2" max="2" width="35.7109375" style="0" customWidth="1"/>
    <col min="3" max="3" width="10.57421875" style="0" customWidth="1"/>
    <col min="4" max="4" width="5.7109375" style="0" bestFit="1" customWidth="1"/>
    <col min="5" max="5" width="7.7109375" style="0" customWidth="1"/>
    <col min="6" max="6" width="10.7109375" style="0" customWidth="1"/>
    <col min="7" max="7" width="5.7109375" style="49" customWidth="1"/>
    <col min="8" max="8" width="7.7109375" style="0" customWidth="1"/>
    <col min="9" max="9" width="10.7109375" style="0" customWidth="1"/>
    <col min="10" max="10" width="11.140625" style="0" customWidth="1"/>
    <col min="11" max="11" width="10.7109375" style="0" customWidth="1"/>
  </cols>
  <sheetData>
    <row r="1" spans="1:11" ht="15">
      <c r="A1" s="10"/>
      <c r="B1" s="10"/>
      <c r="C1" s="10"/>
      <c r="D1" s="10"/>
      <c r="E1" s="10"/>
      <c r="F1" s="10"/>
      <c r="G1" s="33"/>
      <c r="H1" s="10"/>
      <c r="I1" s="10"/>
      <c r="J1" s="104" t="s">
        <v>53</v>
      </c>
      <c r="K1" s="104"/>
    </row>
    <row r="2" spans="1:11" ht="15.75">
      <c r="A2" s="92" t="s">
        <v>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">
      <c r="A3" s="10"/>
      <c r="B3" s="10"/>
      <c r="C3" s="10"/>
      <c r="D3" s="10"/>
      <c r="E3" s="10"/>
      <c r="F3" s="10"/>
      <c r="G3" s="33"/>
      <c r="H3" s="10"/>
      <c r="I3" s="10"/>
      <c r="J3" s="10"/>
      <c r="K3" s="10"/>
    </row>
    <row r="4" spans="1:11" ht="15.75">
      <c r="A4" s="93" t="s">
        <v>27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">
      <c r="A5" s="10"/>
      <c r="B5" s="10"/>
      <c r="C5" s="10"/>
      <c r="D5" s="10"/>
      <c r="E5" s="10"/>
      <c r="F5" s="10"/>
      <c r="G5" s="33"/>
      <c r="H5" s="10"/>
      <c r="I5" s="10"/>
      <c r="J5" s="10"/>
      <c r="K5" s="10"/>
    </row>
    <row r="6" spans="1:11" ht="15.75">
      <c r="A6" s="11"/>
      <c r="B6" s="87" t="s">
        <v>43</v>
      </c>
      <c r="C6" s="87"/>
      <c r="D6" s="87"/>
      <c r="E6" s="87"/>
      <c r="F6" s="87"/>
      <c r="G6" s="87"/>
      <c r="H6" s="87"/>
      <c r="I6" s="87"/>
      <c r="J6" s="87"/>
      <c r="K6" s="87"/>
    </row>
    <row r="7" spans="1:11" ht="63.75">
      <c r="A7" s="12" t="s">
        <v>0</v>
      </c>
      <c r="B7" s="12" t="s">
        <v>2</v>
      </c>
      <c r="C7" s="13" t="s">
        <v>4</v>
      </c>
      <c r="D7" s="13" t="s">
        <v>42</v>
      </c>
      <c r="E7" s="13" t="s">
        <v>20</v>
      </c>
      <c r="F7" s="13" t="s">
        <v>32</v>
      </c>
      <c r="G7" s="13" t="s">
        <v>1</v>
      </c>
      <c r="H7" s="13" t="s">
        <v>21</v>
      </c>
      <c r="I7" s="13" t="s">
        <v>25</v>
      </c>
      <c r="J7" s="13" t="s">
        <v>22</v>
      </c>
      <c r="K7" s="14" t="s">
        <v>48</v>
      </c>
    </row>
    <row r="8" spans="1:11" ht="115.5" customHeight="1">
      <c r="A8" s="15">
        <v>1</v>
      </c>
      <c r="B8" s="16" t="s">
        <v>6</v>
      </c>
      <c r="C8" s="15" t="s">
        <v>7</v>
      </c>
      <c r="D8" s="17">
        <v>70</v>
      </c>
      <c r="E8" s="51"/>
      <c r="F8" s="18">
        <f>SUM(D8*E8)</f>
        <v>0</v>
      </c>
      <c r="G8" s="19">
        <v>0.08</v>
      </c>
      <c r="H8" s="20">
        <f>SUM(E8*1.08)</f>
        <v>0</v>
      </c>
      <c r="I8" s="20">
        <f>SUM(D8*H8)</f>
        <v>0</v>
      </c>
      <c r="J8" s="21"/>
      <c r="K8" s="22"/>
    </row>
    <row r="9" spans="1:11" ht="15">
      <c r="A9" s="89" t="s">
        <v>23</v>
      </c>
      <c r="B9" s="90"/>
      <c r="C9" s="90"/>
      <c r="D9" s="90"/>
      <c r="E9" s="91"/>
      <c r="F9" s="23">
        <f>SUM(F8)</f>
        <v>0</v>
      </c>
      <c r="G9" s="88"/>
      <c r="H9" s="88"/>
      <c r="I9" s="24">
        <f>SUM(I8)</f>
        <v>0</v>
      </c>
      <c r="J9" s="25"/>
      <c r="K9" s="25"/>
    </row>
    <row r="10" spans="1:11" ht="15">
      <c r="A10" s="10"/>
      <c r="B10" s="10"/>
      <c r="C10" s="10"/>
      <c r="D10" s="10"/>
      <c r="E10" s="10"/>
      <c r="F10" s="10"/>
      <c r="G10" s="33"/>
      <c r="H10" s="10"/>
      <c r="I10" s="10"/>
      <c r="J10" s="10"/>
      <c r="K10" s="10"/>
    </row>
    <row r="11" spans="1:11" ht="15">
      <c r="A11" s="86" t="s">
        <v>41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2:10" ht="15">
      <c r="B12" s="5"/>
      <c r="C12" s="5"/>
      <c r="D12" s="5"/>
      <c r="E12" s="5"/>
      <c r="F12" s="5"/>
      <c r="G12" s="9"/>
      <c r="H12" s="5"/>
      <c r="I12" s="5"/>
      <c r="J12" s="5"/>
    </row>
  </sheetData>
  <sheetProtection/>
  <mergeCells count="7">
    <mergeCell ref="J1:K1"/>
    <mergeCell ref="A11:K11"/>
    <mergeCell ref="B6:K6"/>
    <mergeCell ref="G9:H9"/>
    <mergeCell ref="A9:E9"/>
    <mergeCell ref="A2:K2"/>
    <mergeCell ref="A4:K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&amp;C&amp;"+,Standardowy"&amp;10Strona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J1" sqref="J1:K1"/>
    </sheetView>
  </sheetViews>
  <sheetFormatPr defaultColWidth="9.140625" defaultRowHeight="15"/>
  <cols>
    <col min="1" max="1" width="3.57421875" style="29" bestFit="1" customWidth="1"/>
    <col min="2" max="2" width="35.7109375" style="29" customWidth="1"/>
    <col min="3" max="3" width="10.57421875" style="29" customWidth="1"/>
    <col min="4" max="4" width="5.7109375" style="29" bestFit="1" customWidth="1"/>
    <col min="5" max="5" width="7.7109375" style="29" customWidth="1"/>
    <col min="6" max="6" width="10.7109375" style="29" customWidth="1"/>
    <col min="7" max="7" width="5.7109375" style="48" customWidth="1"/>
    <col min="8" max="8" width="7.7109375" style="29" customWidth="1"/>
    <col min="9" max="9" width="10.7109375" style="29" customWidth="1"/>
    <col min="10" max="10" width="11.140625" style="29" customWidth="1"/>
    <col min="11" max="11" width="10.7109375" style="29" customWidth="1"/>
    <col min="12" max="16384" width="9.140625" style="29" customWidth="1"/>
  </cols>
  <sheetData>
    <row r="1" spans="1:11" ht="14.25">
      <c r="A1" s="10"/>
      <c r="B1" s="10"/>
      <c r="C1" s="10"/>
      <c r="D1" s="10"/>
      <c r="E1" s="10"/>
      <c r="F1" s="10"/>
      <c r="G1" s="33"/>
      <c r="H1" s="10"/>
      <c r="I1" s="10"/>
      <c r="J1" s="104" t="s">
        <v>53</v>
      </c>
      <c r="K1" s="104"/>
    </row>
    <row r="2" spans="1:11" ht="15.75">
      <c r="A2" s="92" t="s">
        <v>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4.25">
      <c r="A3" s="66"/>
      <c r="B3" s="66"/>
      <c r="C3" s="66"/>
      <c r="D3" s="66"/>
      <c r="E3" s="66"/>
      <c r="F3" s="66"/>
      <c r="G3" s="33"/>
      <c r="H3" s="66"/>
      <c r="I3" s="66"/>
      <c r="J3" s="66"/>
      <c r="K3" s="66"/>
    </row>
    <row r="4" spans="1:11" ht="15.75">
      <c r="A4" s="93" t="s">
        <v>27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4.25">
      <c r="A5" s="66"/>
      <c r="B5" s="66"/>
      <c r="C5" s="66"/>
      <c r="D5" s="66"/>
      <c r="E5" s="66"/>
      <c r="F5" s="66"/>
      <c r="G5" s="33"/>
      <c r="H5" s="66"/>
      <c r="I5" s="66"/>
      <c r="J5" s="66"/>
      <c r="K5" s="66"/>
    </row>
    <row r="6" spans="1:11" ht="14.25">
      <c r="A6" s="67"/>
      <c r="B6" s="97" t="s">
        <v>44</v>
      </c>
      <c r="C6" s="97"/>
      <c r="D6" s="97"/>
      <c r="E6" s="97"/>
      <c r="F6" s="97"/>
      <c r="G6" s="97"/>
      <c r="H6" s="97"/>
      <c r="I6" s="97"/>
      <c r="J6" s="97"/>
      <c r="K6" s="97"/>
    </row>
    <row r="7" spans="1:11" ht="63.75">
      <c r="A7" s="12" t="s">
        <v>0</v>
      </c>
      <c r="B7" s="12" t="s">
        <v>2</v>
      </c>
      <c r="C7" s="13" t="s">
        <v>4</v>
      </c>
      <c r="D7" s="13" t="s">
        <v>42</v>
      </c>
      <c r="E7" s="13" t="s">
        <v>20</v>
      </c>
      <c r="F7" s="13" t="s">
        <v>32</v>
      </c>
      <c r="G7" s="13" t="s">
        <v>1</v>
      </c>
      <c r="H7" s="13" t="s">
        <v>21</v>
      </c>
      <c r="I7" s="13" t="s">
        <v>25</v>
      </c>
      <c r="J7" s="13" t="s">
        <v>22</v>
      </c>
      <c r="K7" s="14" t="s">
        <v>48</v>
      </c>
    </row>
    <row r="8" spans="1:11" ht="119.25" customHeight="1">
      <c r="A8" s="26">
        <v>1</v>
      </c>
      <c r="B8" s="28" t="s">
        <v>38</v>
      </c>
      <c r="C8" s="27" t="s">
        <v>8</v>
      </c>
      <c r="D8" s="85">
        <v>1100</v>
      </c>
      <c r="E8" s="34"/>
      <c r="F8" s="35">
        <f>SUM(D8*E8)</f>
        <v>0</v>
      </c>
      <c r="G8" s="52">
        <v>0.23</v>
      </c>
      <c r="H8" s="36">
        <f>SUM(E8*1.23)</f>
        <v>0</v>
      </c>
      <c r="I8" s="36">
        <f>SUM(D8*H8)</f>
        <v>0</v>
      </c>
      <c r="J8" s="30"/>
      <c r="K8" s="31"/>
    </row>
    <row r="9" spans="1:11" ht="122.25" customHeight="1">
      <c r="A9" s="26">
        <v>2</v>
      </c>
      <c r="B9" s="28" t="s">
        <v>9</v>
      </c>
      <c r="C9" s="27" t="s">
        <v>24</v>
      </c>
      <c r="D9" s="85">
        <v>1400</v>
      </c>
      <c r="E9" s="34"/>
      <c r="F9" s="35">
        <f aca="true" t="shared" si="0" ref="F9:F14">SUM(D9*E9)</f>
        <v>0</v>
      </c>
      <c r="G9" s="52">
        <v>0.08</v>
      </c>
      <c r="H9" s="36">
        <f>SUM(E9*1.08)</f>
        <v>0</v>
      </c>
      <c r="I9" s="36">
        <f aca="true" t="shared" si="1" ref="I9:I14">SUM(D9*H9)</f>
        <v>0</v>
      </c>
      <c r="J9" s="30"/>
      <c r="K9" s="32"/>
    </row>
    <row r="10" spans="1:11" ht="81" customHeight="1">
      <c r="A10" s="26">
        <v>3</v>
      </c>
      <c r="B10" s="28" t="s">
        <v>10</v>
      </c>
      <c r="C10" s="27" t="s">
        <v>5</v>
      </c>
      <c r="D10" s="85">
        <v>50</v>
      </c>
      <c r="E10" s="34"/>
      <c r="F10" s="35">
        <f t="shared" si="0"/>
        <v>0</v>
      </c>
      <c r="G10" s="52">
        <v>0.08</v>
      </c>
      <c r="H10" s="36">
        <f>SUM(E10*1.08)</f>
        <v>0</v>
      </c>
      <c r="I10" s="36">
        <f t="shared" si="1"/>
        <v>0</v>
      </c>
      <c r="J10" s="30"/>
      <c r="K10" s="32"/>
    </row>
    <row r="11" spans="1:11" ht="132.75" customHeight="1">
      <c r="A11" s="26">
        <v>4</v>
      </c>
      <c r="B11" s="28" t="s">
        <v>11</v>
      </c>
      <c r="C11" s="27" t="s">
        <v>39</v>
      </c>
      <c r="D11" s="85">
        <v>50</v>
      </c>
      <c r="E11" s="34"/>
      <c r="F11" s="35">
        <f t="shared" si="0"/>
        <v>0</v>
      </c>
      <c r="G11" s="52">
        <v>0.08</v>
      </c>
      <c r="H11" s="36">
        <f>SUM(E11*1.08)</f>
        <v>0</v>
      </c>
      <c r="I11" s="36">
        <f t="shared" si="1"/>
        <v>0</v>
      </c>
      <c r="J11" s="30"/>
      <c r="K11" s="32"/>
    </row>
    <row r="12" spans="1:11" ht="91.5" customHeight="1">
      <c r="A12" s="26">
        <v>5</v>
      </c>
      <c r="B12" s="28" t="s">
        <v>12</v>
      </c>
      <c r="C12" s="27" t="s">
        <v>13</v>
      </c>
      <c r="D12" s="85">
        <v>100</v>
      </c>
      <c r="E12" s="34"/>
      <c r="F12" s="35">
        <f t="shared" si="0"/>
        <v>0</v>
      </c>
      <c r="G12" s="52">
        <v>0.08</v>
      </c>
      <c r="H12" s="36">
        <f>SUM(E12*1.08)</f>
        <v>0</v>
      </c>
      <c r="I12" s="36">
        <f t="shared" si="1"/>
        <v>0</v>
      </c>
      <c r="J12" s="30"/>
      <c r="K12" s="32"/>
    </row>
    <row r="13" spans="1:11" ht="106.5" customHeight="1">
      <c r="A13" s="26">
        <v>6</v>
      </c>
      <c r="B13" s="28" t="s">
        <v>14</v>
      </c>
      <c r="C13" s="27" t="s">
        <v>24</v>
      </c>
      <c r="D13" s="85">
        <v>260</v>
      </c>
      <c r="E13" s="34"/>
      <c r="F13" s="35">
        <f t="shared" si="0"/>
        <v>0</v>
      </c>
      <c r="G13" s="52">
        <v>0.08</v>
      </c>
      <c r="H13" s="36">
        <f>SUM(E13*1.08)</f>
        <v>0</v>
      </c>
      <c r="I13" s="36">
        <f t="shared" si="1"/>
        <v>0</v>
      </c>
      <c r="J13" s="30"/>
      <c r="K13" s="32"/>
    </row>
    <row r="14" spans="1:11" ht="108.75" customHeight="1">
      <c r="A14" s="26">
        <v>7</v>
      </c>
      <c r="B14" s="28" t="s">
        <v>15</v>
      </c>
      <c r="C14" s="27" t="s">
        <v>16</v>
      </c>
      <c r="D14" s="85">
        <v>40</v>
      </c>
      <c r="E14" s="34"/>
      <c r="F14" s="35">
        <f t="shared" si="0"/>
        <v>0</v>
      </c>
      <c r="G14" s="52">
        <v>0.23</v>
      </c>
      <c r="H14" s="36">
        <f>SUM(E14*1.23)</f>
        <v>0</v>
      </c>
      <c r="I14" s="36">
        <f t="shared" si="1"/>
        <v>0</v>
      </c>
      <c r="J14" s="30"/>
      <c r="K14" s="32"/>
    </row>
    <row r="15" spans="1:11" ht="12.75">
      <c r="A15" s="94" t="s">
        <v>23</v>
      </c>
      <c r="B15" s="95"/>
      <c r="C15" s="95"/>
      <c r="D15" s="95"/>
      <c r="E15" s="96"/>
      <c r="F15" s="23">
        <f>SUM(F8:F14)</f>
        <v>0</v>
      </c>
      <c r="G15" s="88"/>
      <c r="H15" s="88"/>
      <c r="I15" s="37">
        <f>SUM(I8:I14)</f>
        <v>0</v>
      </c>
      <c r="J15" s="25"/>
      <c r="K15" s="25"/>
    </row>
    <row r="17" spans="1:11" ht="14.25">
      <c r="A17" s="86" t="s">
        <v>45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</row>
  </sheetData>
  <sheetProtection/>
  <mergeCells count="7">
    <mergeCell ref="J1:K1"/>
    <mergeCell ref="G15:H15"/>
    <mergeCell ref="A15:E15"/>
    <mergeCell ref="A2:K2"/>
    <mergeCell ref="A4:K4"/>
    <mergeCell ref="B6:K6"/>
    <mergeCell ref="A17:K17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  <headerFooter>
    <oddFooter>&amp;C&amp;"+,Standardowy"&amp;10Strona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M11"/>
  <sheetViews>
    <sheetView zoomScalePageLayoutView="0" workbookViewId="0" topLeftCell="A1">
      <selection activeCell="J1" sqref="J1:K1"/>
    </sheetView>
  </sheetViews>
  <sheetFormatPr defaultColWidth="9.140625" defaultRowHeight="15"/>
  <cols>
    <col min="1" max="1" width="3.57421875" style="0" bestFit="1" customWidth="1"/>
    <col min="2" max="2" width="35.7109375" style="0" customWidth="1"/>
    <col min="3" max="3" width="10.57421875" style="0" customWidth="1"/>
    <col min="4" max="4" width="5.7109375" style="0" bestFit="1" customWidth="1"/>
    <col min="5" max="5" width="7.7109375" style="0" customWidth="1"/>
    <col min="6" max="6" width="10.7109375" style="0" customWidth="1"/>
    <col min="7" max="7" width="5.7109375" style="49" customWidth="1"/>
    <col min="8" max="8" width="7.7109375" style="0" customWidth="1"/>
    <col min="9" max="9" width="10.7109375" style="0" customWidth="1"/>
    <col min="10" max="10" width="11.140625" style="0" customWidth="1"/>
    <col min="11" max="11" width="10.7109375" style="0" customWidth="1"/>
    <col min="12" max="12" width="11.8515625" style="0" customWidth="1"/>
  </cols>
  <sheetData>
    <row r="1" spans="1:11" ht="15">
      <c r="A1" s="10"/>
      <c r="B1" s="10"/>
      <c r="C1" s="10"/>
      <c r="D1" s="10"/>
      <c r="E1" s="10"/>
      <c r="F1" s="10"/>
      <c r="G1" s="33"/>
      <c r="H1" s="10"/>
      <c r="I1" s="10"/>
      <c r="J1" s="104" t="s">
        <v>53</v>
      </c>
      <c r="K1" s="104"/>
    </row>
    <row r="2" spans="1:11" ht="15.75">
      <c r="A2" s="92" t="s">
        <v>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">
      <c r="A3" s="10"/>
      <c r="B3" s="10"/>
      <c r="C3" s="10"/>
      <c r="D3" s="10"/>
      <c r="E3" s="10"/>
      <c r="F3" s="10"/>
      <c r="G3" s="33"/>
      <c r="H3" s="10"/>
      <c r="I3" s="10"/>
      <c r="J3" s="10"/>
      <c r="K3" s="10"/>
    </row>
    <row r="4" spans="1:11" ht="15.75">
      <c r="A4" s="93" t="s">
        <v>27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6" spans="1:11" ht="16.5">
      <c r="A6" s="4"/>
      <c r="B6" s="98" t="s">
        <v>46</v>
      </c>
      <c r="C6" s="98"/>
      <c r="D6" s="98"/>
      <c r="E6" s="98"/>
      <c r="F6" s="98"/>
      <c r="G6" s="98"/>
      <c r="H6" s="98"/>
      <c r="I6" s="98"/>
      <c r="J6" s="98"/>
      <c r="K6" s="98"/>
    </row>
    <row r="7" spans="1:11" ht="63.75">
      <c r="A7" s="12" t="s">
        <v>0</v>
      </c>
      <c r="B7" s="12" t="s">
        <v>2</v>
      </c>
      <c r="C7" s="13" t="s">
        <v>4</v>
      </c>
      <c r="D7" s="13" t="s">
        <v>42</v>
      </c>
      <c r="E7" s="13" t="s">
        <v>20</v>
      </c>
      <c r="F7" s="13" t="s">
        <v>32</v>
      </c>
      <c r="G7" s="13" t="s">
        <v>1</v>
      </c>
      <c r="H7" s="13" t="s">
        <v>21</v>
      </c>
      <c r="I7" s="13" t="s">
        <v>25</v>
      </c>
      <c r="J7" s="13" t="s">
        <v>22</v>
      </c>
      <c r="K7" s="14" t="s">
        <v>48</v>
      </c>
    </row>
    <row r="8" spans="1:13" ht="183.75" customHeight="1">
      <c r="A8" s="38">
        <v>1</v>
      </c>
      <c r="B8" s="45" t="s">
        <v>47</v>
      </c>
      <c r="C8" s="38" t="s">
        <v>34</v>
      </c>
      <c r="D8" s="41">
        <v>800</v>
      </c>
      <c r="E8" s="42"/>
      <c r="F8" s="43">
        <f>SUM(D8*E8)</f>
        <v>0</v>
      </c>
      <c r="G8" s="44">
        <v>0.08</v>
      </c>
      <c r="H8" s="46"/>
      <c r="I8" s="47">
        <f>SUM(D8*H8)</f>
        <v>0</v>
      </c>
      <c r="J8" s="39"/>
      <c r="K8" s="40"/>
      <c r="L8" s="2"/>
      <c r="M8" s="2"/>
    </row>
    <row r="9" spans="1:13" ht="15">
      <c r="A9" s="89" t="s">
        <v>23</v>
      </c>
      <c r="B9" s="90"/>
      <c r="C9" s="90"/>
      <c r="D9" s="90"/>
      <c r="E9" s="91"/>
      <c r="F9" s="50">
        <f>SUM(F8:F8)</f>
        <v>0</v>
      </c>
      <c r="G9" s="88"/>
      <c r="H9" s="88"/>
      <c r="I9" s="23">
        <f>SUM(I8)</f>
        <v>0</v>
      </c>
      <c r="J9" s="25"/>
      <c r="K9" s="25"/>
      <c r="L9" s="2"/>
      <c r="M9" s="2"/>
    </row>
    <row r="10" spans="12:13" ht="15">
      <c r="L10" s="1"/>
      <c r="M10" s="1"/>
    </row>
    <row r="11" spans="1:11" ht="15">
      <c r="A11" s="86" t="s">
        <v>45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</sheetData>
  <sheetProtection/>
  <mergeCells count="7">
    <mergeCell ref="J1:K1"/>
    <mergeCell ref="A11:K11"/>
    <mergeCell ref="A2:K2"/>
    <mergeCell ref="A4:K4"/>
    <mergeCell ref="B6:K6"/>
    <mergeCell ref="G9:H9"/>
    <mergeCell ref="A9:E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&amp;C&amp;"+,Standardowy"&amp;10Strona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J1" sqref="J1:K1"/>
    </sheetView>
  </sheetViews>
  <sheetFormatPr defaultColWidth="9.140625" defaultRowHeight="15"/>
  <cols>
    <col min="1" max="1" width="3.57421875" style="0" bestFit="1" customWidth="1"/>
    <col min="2" max="2" width="35.7109375" style="0" customWidth="1"/>
    <col min="3" max="3" width="10.57421875" style="0" customWidth="1"/>
    <col min="4" max="4" width="5.7109375" style="0" bestFit="1" customWidth="1"/>
    <col min="5" max="5" width="7.7109375" style="0" customWidth="1"/>
    <col min="6" max="6" width="10.7109375" style="0" customWidth="1"/>
    <col min="7" max="7" width="5.7109375" style="0" customWidth="1"/>
    <col min="8" max="8" width="7.7109375" style="0" customWidth="1"/>
    <col min="9" max="9" width="10.7109375" style="0" customWidth="1"/>
    <col min="10" max="10" width="11.140625" style="0" customWidth="1"/>
    <col min="11" max="11" width="10.7109375" style="0" customWidth="1"/>
  </cols>
  <sheetData>
    <row r="1" spans="1:11" ht="15">
      <c r="A1" s="10"/>
      <c r="B1" s="10"/>
      <c r="C1" s="10"/>
      <c r="D1" s="10"/>
      <c r="E1" s="10"/>
      <c r="F1" s="10"/>
      <c r="G1" s="33"/>
      <c r="H1" s="10"/>
      <c r="I1" s="10"/>
      <c r="J1" s="104" t="s">
        <v>53</v>
      </c>
      <c r="K1" s="104"/>
    </row>
    <row r="2" spans="1:11" ht="15.75">
      <c r="A2" s="93" t="s">
        <v>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>
      <c r="A4" s="4"/>
      <c r="B4" s="102" t="s">
        <v>27</v>
      </c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5.75">
      <c r="A5" s="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4"/>
      <c r="B6" s="87" t="s">
        <v>49</v>
      </c>
      <c r="C6" s="87"/>
      <c r="D6" s="87"/>
      <c r="E6" s="87"/>
      <c r="F6" s="87"/>
      <c r="G6" s="87"/>
      <c r="H6" s="87"/>
      <c r="I6" s="87"/>
      <c r="J6" s="87"/>
      <c r="K6" s="87"/>
    </row>
    <row r="7" spans="1:11" ht="63.75">
      <c r="A7" s="12" t="s">
        <v>0</v>
      </c>
      <c r="B7" s="12" t="s">
        <v>2</v>
      </c>
      <c r="C7" s="13" t="s">
        <v>4</v>
      </c>
      <c r="D7" s="13" t="s">
        <v>42</v>
      </c>
      <c r="E7" s="13" t="s">
        <v>20</v>
      </c>
      <c r="F7" s="13" t="s">
        <v>32</v>
      </c>
      <c r="G7" s="13" t="s">
        <v>1</v>
      </c>
      <c r="H7" s="13" t="s">
        <v>21</v>
      </c>
      <c r="I7" s="13" t="s">
        <v>25</v>
      </c>
      <c r="J7" s="13" t="s">
        <v>22</v>
      </c>
      <c r="K7" s="14" t="s">
        <v>48</v>
      </c>
    </row>
    <row r="8" spans="1:11" ht="212.25" customHeight="1">
      <c r="A8" s="63">
        <v>1</v>
      </c>
      <c r="B8" s="53" t="s">
        <v>50</v>
      </c>
      <c r="C8" s="54" t="s">
        <v>17</v>
      </c>
      <c r="D8" s="55">
        <v>20</v>
      </c>
      <c r="E8" s="56"/>
      <c r="F8" s="57">
        <f>SUM(D8*E8)</f>
        <v>0</v>
      </c>
      <c r="G8" s="58">
        <v>0.08</v>
      </c>
      <c r="H8" s="59"/>
      <c r="I8" s="60">
        <f>SUM(D8*H8)</f>
        <v>0</v>
      </c>
      <c r="J8" s="61"/>
      <c r="K8" s="62"/>
    </row>
    <row r="9" spans="1:11" ht="15">
      <c r="A9" s="99" t="s">
        <v>23</v>
      </c>
      <c r="B9" s="100"/>
      <c r="C9" s="100"/>
      <c r="D9" s="100"/>
      <c r="E9" s="101"/>
      <c r="F9" s="64">
        <f>SUM(F8)</f>
        <v>0</v>
      </c>
      <c r="G9" s="88"/>
      <c r="H9" s="88"/>
      <c r="I9" s="65">
        <f>SUM(I8)</f>
        <v>0</v>
      </c>
      <c r="J9" s="25"/>
      <c r="K9" s="25"/>
    </row>
    <row r="11" spans="1:11" ht="15">
      <c r="A11" s="86" t="s">
        <v>45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</sheetData>
  <sheetProtection/>
  <mergeCells count="7">
    <mergeCell ref="A11:K11"/>
    <mergeCell ref="A2:K2"/>
    <mergeCell ref="B6:K6"/>
    <mergeCell ref="G9:H9"/>
    <mergeCell ref="A9:E9"/>
    <mergeCell ref="B4:K4"/>
    <mergeCell ref="J1:K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&amp;C&amp;"+,Standardowy"&amp;10Strona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J1" sqref="J1:K1"/>
    </sheetView>
  </sheetViews>
  <sheetFormatPr defaultColWidth="9.140625" defaultRowHeight="15"/>
  <cols>
    <col min="1" max="1" width="3.57421875" style="0" bestFit="1" customWidth="1"/>
    <col min="2" max="2" width="35.7109375" style="0" customWidth="1"/>
    <col min="3" max="3" width="10.57421875" style="0" customWidth="1"/>
    <col min="4" max="4" width="5.7109375" style="0" bestFit="1" customWidth="1"/>
    <col min="5" max="5" width="7.7109375" style="0" customWidth="1"/>
    <col min="6" max="6" width="10.7109375" style="0" customWidth="1"/>
    <col min="7" max="7" width="5.7109375" style="0" customWidth="1"/>
    <col min="8" max="8" width="7.7109375" style="0" customWidth="1"/>
    <col min="9" max="9" width="10.7109375" style="0" customWidth="1"/>
    <col min="10" max="10" width="11.140625" style="0" customWidth="1"/>
    <col min="11" max="11" width="10.7109375" style="0" customWidth="1"/>
  </cols>
  <sheetData>
    <row r="1" spans="1:11" ht="15">
      <c r="A1" s="10"/>
      <c r="B1" s="10"/>
      <c r="C1" s="10"/>
      <c r="D1" s="10"/>
      <c r="E1" s="10"/>
      <c r="F1" s="10"/>
      <c r="G1" s="33"/>
      <c r="H1" s="10"/>
      <c r="I1" s="10"/>
      <c r="J1" s="104" t="s">
        <v>53</v>
      </c>
      <c r="K1" s="104"/>
    </row>
    <row r="2" spans="1:11" ht="15.75">
      <c r="A2" s="93" t="s">
        <v>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>
      <c r="A4" s="4"/>
      <c r="B4" s="102" t="s">
        <v>27</v>
      </c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5.75">
      <c r="A5" s="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4"/>
      <c r="B6" s="87" t="s">
        <v>51</v>
      </c>
      <c r="C6" s="87"/>
      <c r="D6" s="87"/>
      <c r="E6" s="87"/>
      <c r="F6" s="87"/>
      <c r="G6" s="87"/>
      <c r="H6" s="87"/>
      <c r="I6" s="87"/>
      <c r="J6" s="87"/>
      <c r="K6" s="87"/>
    </row>
    <row r="7" spans="1:11" ht="63.75">
      <c r="A7" s="12" t="s">
        <v>0</v>
      </c>
      <c r="B7" s="12" t="s">
        <v>2</v>
      </c>
      <c r="C7" s="13" t="s">
        <v>4</v>
      </c>
      <c r="D7" s="13" t="s">
        <v>42</v>
      </c>
      <c r="E7" s="13" t="s">
        <v>20</v>
      </c>
      <c r="F7" s="13" t="s">
        <v>32</v>
      </c>
      <c r="G7" s="13" t="s">
        <v>1</v>
      </c>
      <c r="H7" s="13" t="s">
        <v>21</v>
      </c>
      <c r="I7" s="13" t="s">
        <v>25</v>
      </c>
      <c r="J7" s="13" t="s">
        <v>22</v>
      </c>
      <c r="K7" s="14" t="s">
        <v>48</v>
      </c>
    </row>
    <row r="8" spans="1:11" ht="107.25" customHeight="1">
      <c r="A8" s="71">
        <v>1</v>
      </c>
      <c r="B8" s="72" t="s">
        <v>18</v>
      </c>
      <c r="C8" s="68" t="s">
        <v>19</v>
      </c>
      <c r="D8" s="73">
        <v>200</v>
      </c>
      <c r="E8" s="74"/>
      <c r="F8" s="75">
        <f>SUM(D8*E8)</f>
        <v>0</v>
      </c>
      <c r="G8" s="69">
        <v>0.08</v>
      </c>
      <c r="H8" s="42"/>
      <c r="I8" s="42">
        <f>SUM(D8*H8)</f>
        <v>0</v>
      </c>
      <c r="J8" s="70"/>
      <c r="K8" s="70"/>
    </row>
    <row r="9" spans="1:11" ht="15">
      <c r="A9" s="89" t="s">
        <v>23</v>
      </c>
      <c r="B9" s="90"/>
      <c r="C9" s="90"/>
      <c r="D9" s="90"/>
      <c r="E9" s="91"/>
      <c r="F9" s="24">
        <f>SUM(F8:F8)</f>
        <v>0</v>
      </c>
      <c r="G9" s="88"/>
      <c r="H9" s="88"/>
      <c r="I9" s="50">
        <f>SUM(I8:I8)</f>
        <v>0</v>
      </c>
      <c r="J9" s="25"/>
      <c r="K9" s="25"/>
    </row>
    <row r="11" spans="1:11" ht="15">
      <c r="A11" s="86" t="s">
        <v>45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2:10" ht="15">
      <c r="B12" s="5"/>
      <c r="C12" s="5"/>
      <c r="D12" s="5"/>
      <c r="E12" s="5"/>
      <c r="F12" s="5"/>
      <c r="G12" s="5"/>
      <c r="H12" s="5"/>
      <c r="I12" s="5"/>
      <c r="J12" s="5"/>
    </row>
  </sheetData>
  <sheetProtection/>
  <mergeCells count="7">
    <mergeCell ref="B4:K4"/>
    <mergeCell ref="A11:K11"/>
    <mergeCell ref="B6:K6"/>
    <mergeCell ref="G9:H9"/>
    <mergeCell ref="A9:E9"/>
    <mergeCell ref="A2:K2"/>
    <mergeCell ref="J1:K1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  <headerFooter>
    <oddFooter>&amp;C&amp;"+,Standardowy"&amp;10Strona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J1" sqref="J1:K1"/>
    </sheetView>
  </sheetViews>
  <sheetFormatPr defaultColWidth="9.140625" defaultRowHeight="15"/>
  <cols>
    <col min="1" max="1" width="3.57421875" style="0" bestFit="1" customWidth="1"/>
    <col min="2" max="2" width="35.7109375" style="0" customWidth="1"/>
    <col min="3" max="3" width="10.57421875" style="0" customWidth="1"/>
    <col min="4" max="4" width="5.7109375" style="0" bestFit="1" customWidth="1"/>
    <col min="5" max="5" width="7.7109375" style="0" customWidth="1"/>
    <col min="6" max="6" width="10.7109375" style="0" customWidth="1"/>
    <col min="7" max="7" width="5.7109375" style="0" customWidth="1"/>
    <col min="8" max="8" width="7.7109375" style="0" customWidth="1"/>
    <col min="9" max="9" width="10.7109375" style="0" customWidth="1"/>
    <col min="10" max="10" width="11.140625" style="0" customWidth="1"/>
    <col min="11" max="11" width="10.7109375" style="0" customWidth="1"/>
  </cols>
  <sheetData>
    <row r="1" spans="1:11" ht="15">
      <c r="A1" s="10"/>
      <c r="B1" s="10"/>
      <c r="C1" s="10"/>
      <c r="D1" s="10"/>
      <c r="E1" s="10"/>
      <c r="F1" s="10"/>
      <c r="G1" s="33"/>
      <c r="H1" s="10"/>
      <c r="I1" s="10"/>
      <c r="J1" s="104" t="s">
        <v>53</v>
      </c>
      <c r="K1" s="104"/>
    </row>
    <row r="2" spans="1:11" ht="15.75">
      <c r="A2" s="102" t="s">
        <v>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>
      <c r="A4" s="102" t="s">
        <v>27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5">
      <c r="A6" s="6"/>
      <c r="B6" s="98" t="s">
        <v>52</v>
      </c>
      <c r="C6" s="98"/>
      <c r="D6" s="98"/>
      <c r="E6" s="98"/>
      <c r="F6" s="98"/>
      <c r="G6" s="98"/>
      <c r="H6" s="98"/>
      <c r="I6" s="98"/>
      <c r="J6" s="98"/>
      <c r="K6" s="7"/>
    </row>
    <row r="7" spans="1:11" ht="63.75">
      <c r="A7" s="12" t="s">
        <v>0</v>
      </c>
      <c r="B7" s="12" t="s">
        <v>2</v>
      </c>
      <c r="C7" s="13" t="s">
        <v>4</v>
      </c>
      <c r="D7" s="13" t="s">
        <v>42</v>
      </c>
      <c r="E7" s="13" t="s">
        <v>20</v>
      </c>
      <c r="F7" s="13" t="s">
        <v>33</v>
      </c>
      <c r="G7" s="13" t="s">
        <v>1</v>
      </c>
      <c r="H7" s="13" t="s">
        <v>21</v>
      </c>
      <c r="I7" s="13" t="s">
        <v>25</v>
      </c>
      <c r="J7" s="13" t="s">
        <v>22</v>
      </c>
      <c r="K7" s="14" t="s">
        <v>48</v>
      </c>
    </row>
    <row r="8" spans="1:11" ht="318.75">
      <c r="A8" s="76">
        <v>1</v>
      </c>
      <c r="B8" s="77" t="s">
        <v>40</v>
      </c>
      <c r="C8" s="76" t="s">
        <v>28</v>
      </c>
      <c r="D8" s="83">
        <v>3500</v>
      </c>
      <c r="E8" s="78"/>
      <c r="F8" s="79">
        <f aca="true" t="shared" si="0" ref="F8:F13">D8*E8</f>
        <v>0</v>
      </c>
      <c r="G8" s="80">
        <v>0.08</v>
      </c>
      <c r="H8" s="42">
        <f aca="true" t="shared" si="1" ref="H8:H13">E8+(E8*G8)</f>
        <v>0</v>
      </c>
      <c r="I8" s="79">
        <f aca="true" t="shared" si="2" ref="I8:I13">F8+(F8*G8)</f>
        <v>0</v>
      </c>
      <c r="J8" s="81"/>
      <c r="K8" s="76"/>
    </row>
    <row r="9" spans="1:11" ht="242.25">
      <c r="A9" s="76">
        <v>2</v>
      </c>
      <c r="B9" s="77" t="s">
        <v>35</v>
      </c>
      <c r="C9" s="76" t="s">
        <v>28</v>
      </c>
      <c r="D9" s="83">
        <v>750</v>
      </c>
      <c r="E9" s="78"/>
      <c r="F9" s="79">
        <f t="shared" si="0"/>
        <v>0</v>
      </c>
      <c r="G9" s="80">
        <v>0.08</v>
      </c>
      <c r="H9" s="42">
        <f t="shared" si="1"/>
        <v>0</v>
      </c>
      <c r="I9" s="79">
        <f t="shared" si="2"/>
        <v>0</v>
      </c>
      <c r="J9" s="81">
        <f>SUM(E9*I9)</f>
        <v>0</v>
      </c>
      <c r="K9" s="76"/>
    </row>
    <row r="10" spans="1:11" ht="156" customHeight="1">
      <c r="A10" s="76">
        <v>3</v>
      </c>
      <c r="B10" s="77" t="s">
        <v>36</v>
      </c>
      <c r="C10" s="76" t="s">
        <v>28</v>
      </c>
      <c r="D10" s="83">
        <v>100</v>
      </c>
      <c r="E10" s="83"/>
      <c r="F10" s="79">
        <f t="shared" si="0"/>
        <v>0</v>
      </c>
      <c r="G10" s="80">
        <v>0.08</v>
      </c>
      <c r="H10" s="42">
        <f t="shared" si="1"/>
        <v>0</v>
      </c>
      <c r="I10" s="79">
        <f t="shared" si="2"/>
        <v>0</v>
      </c>
      <c r="J10" s="82"/>
      <c r="K10" s="76"/>
    </row>
    <row r="11" spans="1:11" ht="117" customHeight="1">
      <c r="A11" s="76">
        <v>4</v>
      </c>
      <c r="B11" s="77" t="s">
        <v>37</v>
      </c>
      <c r="C11" s="76" t="s">
        <v>28</v>
      </c>
      <c r="D11" s="83">
        <v>3200</v>
      </c>
      <c r="E11" s="78"/>
      <c r="F11" s="79">
        <f t="shared" si="0"/>
        <v>0</v>
      </c>
      <c r="G11" s="80">
        <v>0.23</v>
      </c>
      <c r="H11" s="42">
        <f t="shared" si="1"/>
        <v>0</v>
      </c>
      <c r="I11" s="79">
        <f t="shared" si="2"/>
        <v>0</v>
      </c>
      <c r="J11" s="84"/>
      <c r="K11" s="76"/>
    </row>
    <row r="12" spans="1:11" ht="40.5" customHeight="1">
      <c r="A12" s="76">
        <v>5</v>
      </c>
      <c r="B12" s="77" t="s">
        <v>29</v>
      </c>
      <c r="C12" s="76" t="s">
        <v>28</v>
      </c>
      <c r="D12" s="83">
        <v>100</v>
      </c>
      <c r="E12" s="78"/>
      <c r="F12" s="79">
        <f t="shared" si="0"/>
        <v>0</v>
      </c>
      <c r="G12" s="80">
        <v>0.23</v>
      </c>
      <c r="H12" s="42">
        <f t="shared" si="1"/>
        <v>0</v>
      </c>
      <c r="I12" s="79">
        <f t="shared" si="2"/>
        <v>0</v>
      </c>
      <c r="J12" s="84"/>
      <c r="K12" s="76"/>
    </row>
    <row r="13" spans="1:11" ht="39.75" customHeight="1">
      <c r="A13" s="76" t="s">
        <v>30</v>
      </c>
      <c r="B13" s="77" t="s">
        <v>31</v>
      </c>
      <c r="C13" s="76" t="s">
        <v>28</v>
      </c>
      <c r="D13" s="83">
        <v>100</v>
      </c>
      <c r="E13" s="78"/>
      <c r="F13" s="79">
        <f t="shared" si="0"/>
        <v>0</v>
      </c>
      <c r="G13" s="80">
        <v>0.23</v>
      </c>
      <c r="H13" s="42">
        <f t="shared" si="1"/>
        <v>0</v>
      </c>
      <c r="I13" s="79">
        <f t="shared" si="2"/>
        <v>0</v>
      </c>
      <c r="J13" s="84"/>
      <c r="K13" s="76"/>
    </row>
    <row r="14" spans="1:11" ht="15">
      <c r="A14" s="89" t="s">
        <v>23</v>
      </c>
      <c r="B14" s="90"/>
      <c r="C14" s="90"/>
      <c r="D14" s="90"/>
      <c r="E14" s="91"/>
      <c r="F14" s="50">
        <f>SUM(F8:F13)</f>
        <v>0</v>
      </c>
      <c r="G14" s="88"/>
      <c r="H14" s="88"/>
      <c r="I14" s="50">
        <f>SUM(I8:I13)</f>
        <v>0</v>
      </c>
      <c r="J14" s="25"/>
      <c r="K14" s="25"/>
    </row>
    <row r="16" spans="1:11" ht="15">
      <c r="A16" s="86" t="s">
        <v>45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</sheetData>
  <sheetProtection/>
  <mergeCells count="8">
    <mergeCell ref="J1:K1"/>
    <mergeCell ref="A16:K16"/>
    <mergeCell ref="A2:K2"/>
    <mergeCell ref="A4:K4"/>
    <mergeCell ref="A5:K5"/>
    <mergeCell ref="B6:J6"/>
    <mergeCell ref="A14:E14"/>
    <mergeCell ref="G14:H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2020-01-07T09:32:28Z</dcterms:modified>
  <cp:category/>
  <cp:version/>
  <cp:contentType/>
  <cp:contentStatus/>
</cp:coreProperties>
</file>